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Service des publics\Formations\3. Formation professionnelle\2025-2026\Intervention_CMU\"/>
    </mc:Choice>
  </mc:AlternateContent>
  <bookViews>
    <workbookView xWindow="900" yWindow="372" windowWidth="23808" windowHeight="1512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G5" i="1"/>
  <c r="G4" i="1"/>
  <c r="G18" i="1"/>
  <c r="G11" i="1"/>
  <c r="F19" i="1"/>
  <c r="C29" i="1"/>
  <c r="D29" i="1"/>
  <c r="E29" i="1"/>
  <c r="F29" i="1"/>
  <c r="B29" i="1"/>
  <c r="E4" i="1"/>
  <c r="D4" i="1"/>
  <c r="D11" i="1"/>
  <c r="D10" i="1"/>
  <c r="C11" i="1"/>
  <c r="C10" i="1"/>
  <c r="C8" i="1"/>
  <c r="C4" i="1"/>
  <c r="B11" i="1"/>
  <c r="B12" i="1"/>
  <c r="B10" i="1"/>
  <c r="B9" i="1"/>
  <c r="B8" i="1"/>
  <c r="B5" i="1"/>
  <c r="B4" i="1"/>
  <c r="G29" i="1" l="1"/>
</calcChain>
</file>

<file path=xl/sharedStrings.xml><?xml version="1.0" encoding="utf-8"?>
<sst xmlns="http://schemas.openxmlformats.org/spreadsheetml/2006/main" count="41" uniqueCount="38">
  <si>
    <t>PROJET</t>
  </si>
  <si>
    <t>Dépenses</t>
  </si>
  <si>
    <t>G1</t>
  </si>
  <si>
    <t>G2</t>
  </si>
  <si>
    <t>G3</t>
  </si>
  <si>
    <t>G4</t>
  </si>
  <si>
    <t>G5</t>
  </si>
  <si>
    <t>TOTAL</t>
  </si>
  <si>
    <t>Rémunérations intervention</t>
  </si>
  <si>
    <t>Préparation</t>
  </si>
  <si>
    <t>Déplacements intervention</t>
  </si>
  <si>
    <t>Déplacements spectacles + piscine</t>
  </si>
  <si>
    <t>Billets Maillon</t>
  </si>
  <si>
    <t>Piscine</t>
  </si>
  <si>
    <t>Billets TJP</t>
  </si>
  <si>
    <t>Frais de restauration</t>
  </si>
  <si>
    <t>Tirages photo</t>
  </si>
  <si>
    <t>Livrets</t>
  </si>
  <si>
    <t>Prestation graphisme</t>
  </si>
  <si>
    <t>Petit équipement</t>
  </si>
  <si>
    <t>Cartels</t>
  </si>
  <si>
    <t>G6</t>
  </si>
  <si>
    <t>Vernissage</t>
  </si>
  <si>
    <t>Fournitures administratives</t>
  </si>
  <si>
    <t>Encadrements</t>
  </si>
  <si>
    <t>Parc matériel</t>
  </si>
  <si>
    <t>Portage administratif</t>
  </si>
  <si>
    <t>SUBV</t>
  </si>
  <si>
    <t>DRAC</t>
  </si>
  <si>
    <t>Ville</t>
  </si>
  <si>
    <t>Département</t>
  </si>
  <si>
    <t>Ressources propres</t>
  </si>
  <si>
    <t>Foyer</t>
  </si>
  <si>
    <t>Fondation</t>
  </si>
  <si>
    <t>Sponsor</t>
  </si>
  <si>
    <t>La Chambre</t>
  </si>
  <si>
    <t>FDVA</t>
  </si>
  <si>
    <t>Théâtre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</si>
</sst>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164" fontId="0" fillId="0" borderId="1" xfId="1" applyNumberFormat="1" applyFont="1" applyBorder="1"/>
    <xf numFmtId="164" fontId="2" fillId="2" borderId="1" xfId="1" applyNumberFormat="1" applyFont="1" applyFill="1" applyBorder="1" applyAlignment="1">
      <alignment horizontal="center"/>
    </xf>
    <xf numFmtId="0" fontId="3" fillId="0" borderId="1" xfId="0" applyFont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workbookViewId="0">
      <selection activeCell="J29" sqref="I3:J29"/>
    </sheetView>
  </sheetViews>
  <sheetFormatPr baseColWidth="10" defaultRowHeight="13.2" x14ac:dyDescent="0.25"/>
  <cols>
    <col min="1" max="1" width="34.6640625" customWidth="1"/>
    <col min="9" max="9" width="23.109375" customWidth="1"/>
  </cols>
  <sheetData>
    <row r="1" spans="1:10" x14ac:dyDescent="0.25">
      <c r="A1" s="4" t="s">
        <v>0</v>
      </c>
    </row>
    <row r="3" spans="1:10" x14ac:dyDescent="0.2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21</v>
      </c>
      <c r="I3" s="2" t="s">
        <v>1</v>
      </c>
      <c r="J3" s="3" t="s">
        <v>21</v>
      </c>
    </row>
    <row r="4" spans="1:10" x14ac:dyDescent="0.25">
      <c r="A4" s="1" t="s">
        <v>8</v>
      </c>
      <c r="B4" s="5">
        <f>70*25</f>
        <v>1750</v>
      </c>
      <c r="C4" s="5">
        <f>65*25</f>
        <v>1625</v>
      </c>
      <c r="D4" s="5">
        <f>60*25</f>
        <v>1500</v>
      </c>
      <c r="E4" s="5">
        <f>25*70</f>
        <v>1750</v>
      </c>
      <c r="F4" s="5">
        <v>1750</v>
      </c>
      <c r="G4" s="5">
        <f>70*25</f>
        <v>1750</v>
      </c>
      <c r="I4" s="1"/>
      <c r="J4" s="5"/>
    </row>
    <row r="5" spans="1:10" x14ac:dyDescent="0.25">
      <c r="A5" s="1" t="s">
        <v>9</v>
      </c>
      <c r="B5" s="5">
        <f>70*4</f>
        <v>280</v>
      </c>
      <c r="C5" s="5"/>
      <c r="D5" s="5"/>
      <c r="E5" s="5"/>
      <c r="F5" s="5"/>
      <c r="G5" s="5">
        <f>10*70</f>
        <v>700</v>
      </c>
      <c r="I5" s="1"/>
      <c r="J5" s="5"/>
    </row>
    <row r="6" spans="1:10" x14ac:dyDescent="0.25">
      <c r="A6" s="1"/>
      <c r="B6" s="5"/>
      <c r="C6" s="5"/>
      <c r="D6" s="5"/>
      <c r="E6" s="5"/>
      <c r="F6" s="5"/>
      <c r="G6" s="5"/>
      <c r="I6" s="1"/>
      <c r="J6" s="5"/>
    </row>
    <row r="7" spans="1:10" x14ac:dyDescent="0.25">
      <c r="A7" s="1"/>
      <c r="B7" s="5"/>
      <c r="C7" s="5"/>
      <c r="D7" s="5"/>
      <c r="E7" s="5"/>
      <c r="F7" s="5"/>
      <c r="G7" s="5"/>
      <c r="I7" s="1"/>
      <c r="J7" s="5"/>
    </row>
    <row r="8" spans="1:10" x14ac:dyDescent="0.25">
      <c r="A8" s="1" t="s">
        <v>11</v>
      </c>
      <c r="B8" s="5">
        <f>2*2*10*3</f>
        <v>120</v>
      </c>
      <c r="C8" s="5">
        <f>2.1*2*2*3</f>
        <v>25.200000000000003</v>
      </c>
      <c r="D8" s="5">
        <v>135</v>
      </c>
      <c r="E8" s="5">
        <v>160</v>
      </c>
      <c r="F8" s="5">
        <v>150</v>
      </c>
      <c r="G8" s="5">
        <v>64.599999999999994</v>
      </c>
      <c r="I8" s="1"/>
      <c r="J8" s="5"/>
    </row>
    <row r="9" spans="1:10" x14ac:dyDescent="0.25">
      <c r="A9" s="1" t="s">
        <v>10</v>
      </c>
      <c r="B9" s="5">
        <f>20*2*2</f>
        <v>80</v>
      </c>
      <c r="C9" s="5"/>
      <c r="D9" s="5"/>
      <c r="E9" s="5"/>
      <c r="F9" s="5">
        <v>80</v>
      </c>
      <c r="G9" s="5"/>
      <c r="I9" s="7" t="s">
        <v>27</v>
      </c>
      <c r="J9" s="5"/>
    </row>
    <row r="10" spans="1:10" x14ac:dyDescent="0.25">
      <c r="A10" s="1" t="s">
        <v>12</v>
      </c>
      <c r="B10" s="5">
        <f>10*10</f>
        <v>100</v>
      </c>
      <c r="C10" s="5">
        <f>10*20</f>
        <v>200</v>
      </c>
      <c r="D10" s="5">
        <f>6*8+14*2</f>
        <v>76</v>
      </c>
      <c r="E10" s="5">
        <v>170</v>
      </c>
      <c r="F10" s="5">
        <v>100</v>
      </c>
      <c r="G10" s="5">
        <v>55</v>
      </c>
      <c r="I10" s="1" t="s">
        <v>28</v>
      </c>
      <c r="J10" s="5"/>
    </row>
    <row r="11" spans="1:10" x14ac:dyDescent="0.25">
      <c r="A11" s="1" t="s">
        <v>14</v>
      </c>
      <c r="B11" s="5">
        <f>10*10</f>
        <v>100</v>
      </c>
      <c r="C11" s="5">
        <f>10*10</f>
        <v>100</v>
      </c>
      <c r="D11" s="5">
        <f>26+48</f>
        <v>74</v>
      </c>
      <c r="E11" s="5">
        <v>112</v>
      </c>
      <c r="F11" s="5">
        <v>100</v>
      </c>
      <c r="G11" s="5">
        <f>48+7</f>
        <v>55</v>
      </c>
      <c r="I11" s="1" t="s">
        <v>29</v>
      </c>
      <c r="J11" s="5"/>
    </row>
    <row r="12" spans="1:10" x14ac:dyDescent="0.25">
      <c r="A12" s="1" t="s">
        <v>13</v>
      </c>
      <c r="B12" s="5">
        <f>2*10</f>
        <v>20</v>
      </c>
      <c r="C12" s="5">
        <v>20</v>
      </c>
      <c r="D12" s="5"/>
      <c r="E12" s="5">
        <v>30</v>
      </c>
      <c r="F12" s="5">
        <v>80</v>
      </c>
      <c r="G12" s="5">
        <v>60</v>
      </c>
      <c r="I12" s="1" t="s">
        <v>30</v>
      </c>
      <c r="J12" s="5"/>
    </row>
    <row r="13" spans="1:10" x14ac:dyDescent="0.25">
      <c r="A13" s="1"/>
      <c r="B13" s="5"/>
      <c r="C13" s="5"/>
      <c r="D13" s="5"/>
      <c r="E13" s="5"/>
      <c r="F13" s="5"/>
      <c r="G13" s="5"/>
      <c r="I13" s="1" t="s">
        <v>36</v>
      </c>
      <c r="J13" s="5"/>
    </row>
    <row r="14" spans="1:10" x14ac:dyDescent="0.25">
      <c r="A14" s="1" t="s">
        <v>15</v>
      </c>
      <c r="B14" s="5"/>
      <c r="C14" s="5"/>
      <c r="D14" s="5"/>
      <c r="E14" s="5"/>
      <c r="F14" s="5"/>
      <c r="G14" s="5"/>
      <c r="I14" s="1"/>
      <c r="J14" s="5"/>
    </row>
    <row r="15" spans="1:10" x14ac:dyDescent="0.25">
      <c r="A15" s="1"/>
      <c r="B15" s="5"/>
      <c r="C15" s="5"/>
      <c r="D15" s="5"/>
      <c r="E15" s="5"/>
      <c r="F15" s="5"/>
      <c r="G15" s="5"/>
      <c r="I15" s="1"/>
      <c r="J15" s="5"/>
    </row>
    <row r="16" spans="1:10" x14ac:dyDescent="0.25">
      <c r="A16" s="1" t="s">
        <v>26</v>
      </c>
      <c r="B16" s="5"/>
      <c r="C16" s="5"/>
      <c r="D16" s="5"/>
      <c r="E16" s="5"/>
      <c r="F16" s="5"/>
      <c r="G16" s="5"/>
      <c r="I16" s="1"/>
      <c r="J16" s="5"/>
    </row>
    <row r="17" spans="1:10" x14ac:dyDescent="0.25">
      <c r="A17" s="1"/>
      <c r="B17" s="5"/>
      <c r="C17" s="5"/>
      <c r="D17" s="5"/>
      <c r="E17" s="5"/>
      <c r="F17" s="5"/>
      <c r="G17" s="5"/>
      <c r="I17" s="1" t="s">
        <v>31</v>
      </c>
      <c r="J17" s="5"/>
    </row>
    <row r="18" spans="1:10" x14ac:dyDescent="0.25">
      <c r="A18" s="1" t="s">
        <v>16</v>
      </c>
      <c r="B18" s="5">
        <v>180</v>
      </c>
      <c r="C18" s="5">
        <v>150</v>
      </c>
      <c r="D18" s="5">
        <v>920</v>
      </c>
      <c r="E18" s="5">
        <v>170</v>
      </c>
      <c r="F18" s="5">
        <v>400</v>
      </c>
      <c r="G18" s="5">
        <f>3*8*10</f>
        <v>240</v>
      </c>
      <c r="I18" s="1" t="s">
        <v>32</v>
      </c>
      <c r="J18" s="5"/>
    </row>
    <row r="19" spans="1:10" x14ac:dyDescent="0.25">
      <c r="A19" s="1" t="s">
        <v>17</v>
      </c>
      <c r="B19" s="5">
        <v>100</v>
      </c>
      <c r="C19" s="5">
        <v>50</v>
      </c>
      <c r="D19" s="5">
        <v>200</v>
      </c>
      <c r="E19" s="5">
        <v>10</v>
      </c>
      <c r="F19" s="5">
        <f>20*25</f>
        <v>500</v>
      </c>
      <c r="G19" s="5">
        <v>140</v>
      </c>
      <c r="I19" s="1" t="s">
        <v>35</v>
      </c>
      <c r="J19" s="5"/>
    </row>
    <row r="20" spans="1:10" x14ac:dyDescent="0.25">
      <c r="A20" s="1" t="s">
        <v>18</v>
      </c>
      <c r="B20" s="5">
        <v>400</v>
      </c>
      <c r="C20" s="5"/>
      <c r="D20" s="5">
        <v>500</v>
      </c>
      <c r="E20" s="5"/>
      <c r="F20" s="5"/>
      <c r="G20" s="5"/>
      <c r="I20" s="1" t="s">
        <v>37</v>
      </c>
      <c r="J20" s="5"/>
    </row>
    <row r="21" spans="1:10" x14ac:dyDescent="0.25">
      <c r="A21" s="1"/>
      <c r="B21" s="5"/>
      <c r="C21" s="5"/>
      <c r="D21" s="5"/>
      <c r="E21" s="5"/>
      <c r="F21" s="5"/>
      <c r="G21" s="5"/>
      <c r="I21" s="1"/>
      <c r="J21" s="5"/>
    </row>
    <row r="22" spans="1:10" x14ac:dyDescent="0.25">
      <c r="A22" s="1" t="s">
        <v>19</v>
      </c>
      <c r="B22" s="5"/>
      <c r="C22" s="5">
        <v>100</v>
      </c>
      <c r="D22" s="5"/>
      <c r="E22" s="5">
        <v>10</v>
      </c>
      <c r="F22" s="5">
        <v>250</v>
      </c>
      <c r="G22" s="5"/>
      <c r="I22" s="1"/>
      <c r="J22" s="5"/>
    </row>
    <row r="23" spans="1:10" x14ac:dyDescent="0.25">
      <c r="A23" s="1" t="s">
        <v>20</v>
      </c>
      <c r="B23" s="5"/>
      <c r="C23" s="5"/>
      <c r="D23" s="5"/>
      <c r="E23" s="5">
        <v>10</v>
      </c>
      <c r="F23" s="5"/>
      <c r="G23" s="5"/>
      <c r="I23" s="1"/>
      <c r="J23" s="5"/>
    </row>
    <row r="24" spans="1:10" x14ac:dyDescent="0.25">
      <c r="A24" s="1" t="s">
        <v>23</v>
      </c>
      <c r="B24" s="5"/>
      <c r="C24" s="5"/>
      <c r="D24" s="5"/>
      <c r="E24" s="5"/>
      <c r="F24" s="5"/>
      <c r="G24" s="5">
        <v>30</v>
      </c>
      <c r="I24" s="1" t="s">
        <v>33</v>
      </c>
      <c r="J24" s="5"/>
    </row>
    <row r="25" spans="1:10" x14ac:dyDescent="0.25">
      <c r="A25" s="1"/>
      <c r="B25" s="5"/>
      <c r="C25" s="5"/>
      <c r="D25" s="5"/>
      <c r="E25" s="5"/>
      <c r="F25" s="5"/>
      <c r="G25" s="5"/>
      <c r="I25" s="1" t="s">
        <v>34</v>
      </c>
      <c r="J25" s="5"/>
    </row>
    <row r="26" spans="1:10" x14ac:dyDescent="0.25">
      <c r="A26" s="1" t="s">
        <v>22</v>
      </c>
      <c r="B26" s="5"/>
      <c r="C26" s="5"/>
      <c r="D26" s="5"/>
      <c r="E26" s="5"/>
      <c r="F26" s="5"/>
      <c r="G26" s="5">
        <v>100</v>
      </c>
      <c r="I26" s="1"/>
      <c r="J26" s="5"/>
    </row>
    <row r="27" spans="1:10" x14ac:dyDescent="0.25">
      <c r="A27" s="1" t="s">
        <v>24</v>
      </c>
      <c r="B27" s="5"/>
      <c r="C27" s="5"/>
      <c r="D27" s="5"/>
      <c r="E27" s="5"/>
      <c r="F27" s="5"/>
      <c r="G27" s="5"/>
      <c r="I27" s="1"/>
      <c r="J27" s="5"/>
    </row>
    <row r="28" spans="1:10" x14ac:dyDescent="0.25">
      <c r="A28" s="1" t="s">
        <v>25</v>
      </c>
      <c r="B28" s="5"/>
      <c r="C28" s="5"/>
      <c r="D28" s="5"/>
      <c r="E28" s="5"/>
      <c r="F28" s="5"/>
      <c r="G28" s="5"/>
      <c r="I28" s="1"/>
      <c r="J28" s="5"/>
    </row>
    <row r="29" spans="1:10" x14ac:dyDescent="0.25">
      <c r="A29" s="2" t="s">
        <v>7</v>
      </c>
      <c r="B29" s="6">
        <f>SUM(B4:B28)</f>
        <v>3130</v>
      </c>
      <c r="C29" s="6">
        <f t="shared" ref="C29:G29" si="0">SUM(C4:C28)</f>
        <v>2270.1999999999998</v>
      </c>
      <c r="D29" s="6">
        <f t="shared" si="0"/>
        <v>3405</v>
      </c>
      <c r="E29" s="6">
        <f t="shared" si="0"/>
        <v>2422</v>
      </c>
      <c r="F29" s="6">
        <f t="shared" si="0"/>
        <v>3410</v>
      </c>
      <c r="G29" s="6">
        <f t="shared" si="0"/>
        <v>3194.6</v>
      </c>
      <c r="I29" s="2" t="s">
        <v>7</v>
      </c>
      <c r="J29" s="6">
        <f t="shared" ref="J29" si="1">SUM(J4:J28)</f>
        <v>0</v>
      </c>
    </row>
  </sheetData>
  <phoneticPr fontId="4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Mueller</dc:creator>
  <cp:lastModifiedBy>Pedago2</cp:lastModifiedBy>
  <dcterms:created xsi:type="dcterms:W3CDTF">2025-11-04T09:14:43Z</dcterms:created>
  <dcterms:modified xsi:type="dcterms:W3CDTF">2025-11-04T11:06:02Z</dcterms:modified>
</cp:coreProperties>
</file>